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สาย ก. และนักวิจัย" sheetId="1" r:id="rId1"/>
    <sheet name="ตำแหน่งทางวิชา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<sst xmlns="http://schemas.openxmlformats.org/spreadsheetml/2006/main" count="76" uniqueCount="60">
  <si>
    <t>ประเภทบุคลากร  สาย ก.</t>
  </si>
  <si>
    <t>คุณวุฒิ</t>
  </si>
  <si>
    <t>ป.ตรี</t>
  </si>
  <si>
    <t>ป.โท</t>
  </si>
  <si>
    <t>ป.เอก</t>
  </si>
  <si>
    <t>รวม</t>
  </si>
  <si>
    <t>หัก จำนวนบุคลากรโรงเรียนสาธิตฯ</t>
  </si>
  <si>
    <t>รวมหักทั้งหมด</t>
  </si>
  <si>
    <t>ประเภทบุคลากร สาย ก</t>
  </si>
  <si>
    <t>ข้าราชการ โรงเรียนสาธิตฯ</t>
  </si>
  <si>
    <t>ข้าราชการ โรงเรียนสาธิตฯ กำแพงแสน</t>
  </si>
  <si>
    <t>พนักงานเงินรายได้ โรงเรียนสาธิตฯ</t>
  </si>
  <si>
    <t>หัก จำนวนบุคลากรอยู่ระหว่างลาศึกษาต่อ</t>
  </si>
  <si>
    <t>ข้าราชการ</t>
  </si>
  <si>
    <t xml:space="preserve">รวมประเภทบุคลากร </t>
  </si>
  <si>
    <t>พนักงานเงินงบประมาณ</t>
  </si>
  <si>
    <t>พนักงานเงินรายได้</t>
  </si>
  <si>
    <t>จำนวนนักวิจัยคงเหลือ</t>
  </si>
  <si>
    <t>พนักงานมหาวิทยาลัย โรงเรียนสาธิตฯ</t>
  </si>
  <si>
    <t>พนักงานมหาวิทยาลัย โรงเรียนสาธิตฯ กำแพงแสน</t>
  </si>
  <si>
    <t>พนักงานมหาวิทยาลัย</t>
  </si>
  <si>
    <t>พนักงานราชการ</t>
  </si>
  <si>
    <t xml:space="preserve">ข้าราชการ </t>
  </si>
  <si>
    <t xml:space="preserve">พนักงานเงินรายได้ </t>
  </si>
  <si>
    <t>ลูกจ้างชั่วคราว(เงินงบประมาณ+รายได้+จ้างเอง)</t>
  </si>
  <si>
    <t>ลูกจ้างชั่วคราวเงินรายได้  โรงเรียนสาธิตฯ</t>
  </si>
  <si>
    <t>ลูกจ้างชั่วคราวจ้างเอง  โรงเรียนสาธิตฯ กำแพงแสน</t>
  </si>
  <si>
    <t>&lt; ป.ตรี</t>
  </si>
  <si>
    <t>ลูกจ้างชั่วคราวชาวต่างประเทศ</t>
  </si>
  <si>
    <t>ลูกจ้างชั่วคราวเงินงบประมาณ</t>
  </si>
  <si>
    <t>ลูกจ้างชั่วคราวเงินรายได้</t>
  </si>
  <si>
    <t>จำนวนบุคลากร หัก รร.สาธิตฯ และลาศึกษาคงเหลือ</t>
  </si>
  <si>
    <t>หัก จำนวนบุคลากรอยู่ระหว่างลาศึกษาต่อ (ไม่นับ รร.สาธิตฯ)</t>
  </si>
  <si>
    <t>ผู้ทรงคุณวุฒิพิเศษ โรงเรียนสาธิตฯ</t>
  </si>
  <si>
    <t>ลูกจ้างชั่วคราวชาวต่างประเทศ โรงเรียนสาธิตฯ</t>
  </si>
  <si>
    <t>ประเภทบุคลากร</t>
  </si>
  <si>
    <t>จำนวน</t>
  </si>
  <si>
    <t xml:space="preserve"> รร.สาธิตฯ. (-)</t>
  </si>
  <si>
    <t>รร.สาธิตฯ.กพส.(-)</t>
  </si>
  <si>
    <t>ข้าราชการ ที่ดำรงตำแหน่ง ผศ. รศ.  ศ.</t>
  </si>
  <si>
    <t xml:space="preserve">พนักงานมหาวิทยาลัย ที่ดำรงตำแหน่ง ผศ. รศ.  </t>
  </si>
  <si>
    <t>ผู้ทรงคุณวุฒิพิเศษ ที่ดำรงตำแหน่ง ผศ.รศ. ศ.</t>
  </si>
  <si>
    <t xml:space="preserve">หมายเหตุ </t>
  </si>
  <si>
    <t xml:space="preserve">ผู้ทรงคุณวุฒิพิเศษ </t>
  </si>
  <si>
    <t xml:space="preserve">อาจารย์ผู้มีความรู้ความสามารถพิเศษ </t>
  </si>
  <si>
    <t>พนักงานเงินรายได้ โรงเรียนสาธิตฯ กำแพงแสน</t>
  </si>
  <si>
    <t>หัก จำนวนบุคลากรลาศึกษาต่อในปีงบประมาณ 2552(ไม่นับ รร.สาธิตฯ)</t>
  </si>
  <si>
    <t>หัก จำนวนบุคลากรลาศึกษาต่อในปีงบประมาณ 2552</t>
  </si>
  <si>
    <t>ผู้มีความรู้ความสามารถพิเศษ</t>
  </si>
  <si>
    <t>ที่มา กองการเจ้าหน้าที่ ข้อมูล ณ วันที่ 30 กันยายน 2552</t>
  </si>
  <si>
    <t xml:space="preserve">รายงานจำนวนอาจารย์ที่มีตำแหน่งทางวิชาการ  ประจำ ณ วันที่ 30 กันยายน 2552  </t>
  </si>
  <si>
    <t>รายงานจำนวนบุคลากร สาย ก. และนักวิจัย  ประจำ ณ วันที่  30 กันยายน 2552 (จ้างไม่น้อยกว่า 9 เดือน)</t>
  </si>
  <si>
    <t xml:space="preserve">           ตำแหน่งทางวิชาการ %</t>
  </si>
  <si>
    <t xml:space="preserve">2) หัก รร.สาธิตฯ (621)  เป็นจำนวนบุคลากรทั้งหมด  2429  ราย  </t>
  </si>
  <si>
    <t>จำนวนบุคลากร สาย ก  โรงเรียนสาธิตฯ    ณ วันที่ 30 กันยายน  2552</t>
  </si>
  <si>
    <t>1) จำนวนบุคลากรประเภทสาย ก. (จ้างไม่น้อยกว่า 9 เดือน) ทั้งหมด  3050  ราย</t>
  </si>
  <si>
    <t xml:space="preserve">            กองการเจ้าหน้าที่</t>
  </si>
  <si>
    <t xml:space="preserve">               ข้อมูล ณ. วันที่ 30 ก.ย.2552</t>
  </si>
  <si>
    <t>จำนวนนักวิจัย มหาวิทยาลัยเกษตรศาสตร์   ประจำ ณ วันที่ 30 กันยายน 2552 (จ้างไม่น้อยกว่า 9 เดือน)</t>
  </si>
  <si>
    <r>
      <t xml:space="preserve">จำนวนบุคลากร หักโรงเรียนสาธิตฯ คงเหลือ   </t>
    </r>
    <r>
      <rPr>
        <b/>
        <sz val="15"/>
        <rFont val="EucrosiaUPC"/>
        <family val="1"/>
      </rPr>
      <t xml:space="preserve"> (ปริญญาเอก % 49.65 )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</si>
</sst>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8">
    <font>
      <sz val="10"/>
      <name val="Arial"/>
      <family val="0"/>
    </font>
    <font>
      <sz val="16"/>
      <name val="EucrosiaUPC"/>
      <family val="1"/>
    </font>
    <font>
      <sz val="8"/>
      <name val="Arial"/>
      <family val="0"/>
    </font>
    <font>
      <sz val="12"/>
      <name val="EucrosiaUPC"/>
      <family val="1"/>
    </font>
    <font>
      <b/>
      <sz val="14"/>
      <name val="EucrosiaUPC"/>
      <family val="1"/>
    </font>
    <font>
      <sz val="15"/>
      <name val="EucrosiaUPC"/>
      <family val="1"/>
    </font>
    <font>
      <sz val="14"/>
      <name val="EucrosiaUPC"/>
      <family val="1"/>
    </font>
    <font>
      <sz val="13"/>
      <name val="EucrosiaUPC"/>
      <family val="1"/>
    </font>
    <font>
      <sz val="11"/>
      <name val="EucrosiaUPC"/>
      <family val="1"/>
    </font>
    <font>
      <sz val="14"/>
      <color indexed="10"/>
      <name val="EucrosiaUPC"/>
      <family val="1"/>
    </font>
    <font>
      <sz val="14"/>
      <color indexed="12"/>
      <name val="EucrosiaUPC"/>
      <family val="1"/>
    </font>
    <font>
      <sz val="16"/>
      <color indexed="12"/>
      <name val="EucrosiaUPC"/>
      <family val="1"/>
    </font>
    <font>
      <b/>
      <sz val="14"/>
      <color indexed="10"/>
      <name val="EucrosiaUPC"/>
      <family val="1"/>
    </font>
    <font>
      <b/>
      <sz val="17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b/>
      <sz val="16"/>
      <color indexed="10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14"/>
      <name val="AngsanaUPC"/>
      <family val="1"/>
    </font>
    <font>
      <b/>
      <sz val="16"/>
      <name val="EucrosiaUPC"/>
      <family val="1"/>
    </font>
    <font>
      <sz val="15"/>
      <color indexed="12"/>
      <name val="AngsanaUPC"/>
      <family val="1"/>
    </font>
    <font>
      <b/>
      <sz val="15"/>
      <name val="EucrosiaUPC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2" fontId="21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8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2"/>
  <sheetViews>
    <sheetView tabSelected="1" workbookViewId="0" topLeftCell="A1">
      <selection activeCell="D8" sqref="D8"/>
    </sheetView>
  </sheetViews>
  <sheetFormatPr defaultColWidth="9.140625" defaultRowHeight="24.75" customHeight="1"/>
  <cols>
    <col min="1" max="1" width="59.7109375" style="1" customWidth="1"/>
    <col min="2" max="2" width="7.7109375" style="1" customWidth="1"/>
    <col min="3" max="3" width="8.7109375" style="2" customWidth="1"/>
    <col min="4" max="4" width="9.28125" style="2" customWidth="1"/>
    <col min="5" max="5" width="8.57421875" style="2" customWidth="1"/>
    <col min="6" max="6" width="9.421875" style="2" customWidth="1"/>
    <col min="7" max="7" width="10.57421875" style="55" customWidth="1"/>
    <col min="8" max="16384" width="10.57421875" style="1" customWidth="1"/>
  </cols>
  <sheetData>
    <row r="1" spans="1:2" ht="27.75" customHeight="1">
      <c r="A1" s="103" t="s">
        <v>51</v>
      </c>
      <c r="B1" s="4"/>
    </row>
    <row r="2" spans="1:2" ht="5.25" customHeight="1">
      <c r="A2" s="4"/>
      <c r="B2" s="4"/>
    </row>
    <row r="3" spans="1:7" s="7" customFormat="1" ht="17.25" customHeight="1">
      <c r="A3" s="9" t="s">
        <v>0</v>
      </c>
      <c r="B3" s="125" t="s">
        <v>1</v>
      </c>
      <c r="C3" s="126"/>
      <c r="D3" s="126"/>
      <c r="E3" s="126"/>
      <c r="F3" s="127"/>
      <c r="G3" s="54"/>
    </row>
    <row r="4" spans="1:7" s="7" customFormat="1" ht="18" customHeight="1">
      <c r="A4" s="10"/>
      <c r="B4" s="10" t="s">
        <v>27</v>
      </c>
      <c r="C4" s="11" t="s">
        <v>2</v>
      </c>
      <c r="D4" s="11" t="s">
        <v>3</v>
      </c>
      <c r="E4" s="11" t="s">
        <v>4</v>
      </c>
      <c r="F4" s="12" t="s">
        <v>5</v>
      </c>
      <c r="G4" s="54"/>
    </row>
    <row r="5" spans="1:7" s="7" customFormat="1" ht="21.75" customHeight="1">
      <c r="A5" s="112" t="s">
        <v>22</v>
      </c>
      <c r="B5" s="113">
        <v>0</v>
      </c>
      <c r="C5" s="113">
        <v>70</v>
      </c>
      <c r="D5" s="113">
        <v>607</v>
      </c>
      <c r="E5" s="113">
        <v>761</v>
      </c>
      <c r="F5" s="114">
        <f>SUM(B5:E5)</f>
        <v>1438</v>
      </c>
      <c r="G5" s="53"/>
    </row>
    <row r="6" spans="1:7" s="7" customFormat="1" ht="21.75" customHeight="1">
      <c r="A6" s="115" t="s">
        <v>20</v>
      </c>
      <c r="B6" s="116">
        <v>0</v>
      </c>
      <c r="C6" s="116">
        <v>40</v>
      </c>
      <c r="D6" s="116">
        <v>656</v>
      </c>
      <c r="E6" s="116">
        <v>412</v>
      </c>
      <c r="F6" s="117">
        <f aca="true" t="shared" si="0" ref="F6:F12">SUM(B6:E6)</f>
        <v>1108</v>
      </c>
      <c r="G6" s="56"/>
    </row>
    <row r="7" spans="1:7" s="7" customFormat="1" ht="21.75" customHeight="1">
      <c r="A7" s="115" t="s">
        <v>21</v>
      </c>
      <c r="B7" s="118">
        <v>0</v>
      </c>
      <c r="C7" s="118">
        <v>0</v>
      </c>
      <c r="D7" s="118">
        <v>1</v>
      </c>
      <c r="E7" s="118">
        <v>0</v>
      </c>
      <c r="F7" s="119">
        <f t="shared" si="0"/>
        <v>1</v>
      </c>
      <c r="G7" s="54"/>
    </row>
    <row r="8" spans="1:7" s="7" customFormat="1" ht="21.75" customHeight="1">
      <c r="A8" s="52" t="s">
        <v>23</v>
      </c>
      <c r="B8" s="120">
        <v>0</v>
      </c>
      <c r="C8" s="120">
        <v>103</v>
      </c>
      <c r="D8" s="120">
        <v>88</v>
      </c>
      <c r="E8" s="120">
        <v>2</v>
      </c>
      <c r="F8" s="105">
        <f t="shared" si="0"/>
        <v>193</v>
      </c>
      <c r="G8" s="54"/>
    </row>
    <row r="9" spans="1:7" s="7" customFormat="1" ht="21.75" customHeight="1">
      <c r="A9" s="52" t="s">
        <v>24</v>
      </c>
      <c r="B9" s="120">
        <v>0</v>
      </c>
      <c r="C9" s="120">
        <v>96</v>
      </c>
      <c r="D9" s="120">
        <v>36</v>
      </c>
      <c r="E9" s="120">
        <v>2</v>
      </c>
      <c r="F9" s="105">
        <f t="shared" si="0"/>
        <v>134</v>
      </c>
      <c r="G9" s="54"/>
    </row>
    <row r="10" spans="1:7" s="7" customFormat="1" ht="21.75" customHeight="1">
      <c r="A10" s="52" t="s">
        <v>43</v>
      </c>
      <c r="B10" s="121">
        <v>0</v>
      </c>
      <c r="C10" s="120">
        <v>5</v>
      </c>
      <c r="D10" s="120">
        <v>28</v>
      </c>
      <c r="E10" s="120">
        <v>35</v>
      </c>
      <c r="F10" s="105">
        <f t="shared" si="0"/>
        <v>68</v>
      </c>
      <c r="G10" s="54"/>
    </row>
    <row r="11" spans="1:7" s="7" customFormat="1" ht="21.75" customHeight="1">
      <c r="A11" s="52" t="s">
        <v>44</v>
      </c>
      <c r="B11" s="16">
        <v>0</v>
      </c>
      <c r="C11" s="16">
        <v>4</v>
      </c>
      <c r="D11" s="16">
        <v>13</v>
      </c>
      <c r="E11" s="16">
        <v>6</v>
      </c>
      <c r="F11" s="29">
        <f t="shared" si="0"/>
        <v>23</v>
      </c>
      <c r="G11" s="54"/>
    </row>
    <row r="12" spans="1:7" s="7" customFormat="1" ht="21.75" customHeight="1">
      <c r="A12" s="15" t="s">
        <v>28</v>
      </c>
      <c r="B12" s="16">
        <v>0</v>
      </c>
      <c r="C12" s="122">
        <v>72</v>
      </c>
      <c r="D12" s="122">
        <v>11</v>
      </c>
      <c r="E12" s="122">
        <v>2</v>
      </c>
      <c r="F12" s="123">
        <f t="shared" si="0"/>
        <v>85</v>
      </c>
      <c r="G12" s="54"/>
    </row>
    <row r="13" spans="1:7" s="7" customFormat="1" ht="22.5" customHeight="1">
      <c r="A13" s="18" t="s">
        <v>5</v>
      </c>
      <c r="B13" s="19">
        <f>SUM(B5:B12)</f>
        <v>0</v>
      </c>
      <c r="C13" s="19">
        <f>SUM(C5:C12)</f>
        <v>390</v>
      </c>
      <c r="D13" s="19">
        <f>SUM(D5:D12)</f>
        <v>1440</v>
      </c>
      <c r="E13" s="19">
        <f>SUM(E5:E12)</f>
        <v>1220</v>
      </c>
      <c r="F13" s="20">
        <f>SUM(F5:F12)</f>
        <v>3050</v>
      </c>
      <c r="G13" s="54"/>
    </row>
    <row r="14" spans="1:7" s="7" customFormat="1" ht="21.75" customHeight="1">
      <c r="A14" s="15" t="s">
        <v>6</v>
      </c>
      <c r="B14" s="16">
        <v>0</v>
      </c>
      <c r="C14" s="16">
        <v>308</v>
      </c>
      <c r="D14" s="16">
        <v>299</v>
      </c>
      <c r="E14" s="16">
        <v>14</v>
      </c>
      <c r="F14" s="17">
        <f>SUM(C14:E14)</f>
        <v>621</v>
      </c>
      <c r="G14" s="54"/>
    </row>
    <row r="15" spans="1:7" s="7" customFormat="1" ht="21.75" customHeight="1">
      <c r="A15" s="50" t="s">
        <v>59</v>
      </c>
      <c r="B15" s="110">
        <f>B13-B14</f>
        <v>0</v>
      </c>
      <c r="C15" s="110">
        <f>C13-C14</f>
        <v>82</v>
      </c>
      <c r="D15" s="110">
        <f>D13-D14</f>
        <v>1141</v>
      </c>
      <c r="E15" s="110">
        <f>E13-E14</f>
        <v>1206</v>
      </c>
      <c r="F15" s="111">
        <f>F13-F14</f>
        <v>2429</v>
      </c>
      <c r="G15" s="54"/>
    </row>
    <row r="16" spans="1:7" s="7" customFormat="1" ht="21.75" customHeight="1">
      <c r="A16" s="15" t="s">
        <v>46</v>
      </c>
      <c r="B16" s="104">
        <v>0</v>
      </c>
      <c r="C16" s="104">
        <v>0</v>
      </c>
      <c r="D16" s="104">
        <v>75</v>
      </c>
      <c r="E16" s="104">
        <v>0</v>
      </c>
      <c r="F16" s="105">
        <f>SUM(C16:E16)</f>
        <v>75</v>
      </c>
      <c r="G16" s="54"/>
    </row>
    <row r="17" spans="1:7" s="7" customFormat="1" ht="21.75" customHeight="1">
      <c r="A17" s="21" t="s">
        <v>32</v>
      </c>
      <c r="B17" s="106">
        <v>0</v>
      </c>
      <c r="C17" s="106">
        <v>16</v>
      </c>
      <c r="D17" s="106">
        <v>185</v>
      </c>
      <c r="E17" s="106">
        <v>0</v>
      </c>
      <c r="F17" s="105">
        <f>SUM(C17:E17)</f>
        <v>201</v>
      </c>
      <c r="G17" s="54"/>
    </row>
    <row r="18" spans="1:7" s="7" customFormat="1" ht="24.75" customHeight="1">
      <c r="A18" s="23" t="s">
        <v>7</v>
      </c>
      <c r="B18" s="107">
        <f>SUM(B14,B16,B17)</f>
        <v>0</v>
      </c>
      <c r="C18" s="107">
        <f>SUM(C14,C16,C17)</f>
        <v>324</v>
      </c>
      <c r="D18" s="107">
        <f>SUM(D14,D16,D17)</f>
        <v>559</v>
      </c>
      <c r="E18" s="107">
        <f>SUM(E14,E16,E17)</f>
        <v>14</v>
      </c>
      <c r="F18" s="109">
        <f>SUM(F14,F16,F17)</f>
        <v>897</v>
      </c>
      <c r="G18" s="54"/>
    </row>
    <row r="19" spans="1:7" s="7" customFormat="1" ht="24" customHeight="1">
      <c r="A19" s="51" t="s">
        <v>31</v>
      </c>
      <c r="B19" s="63">
        <f>B13-B18</f>
        <v>0</v>
      </c>
      <c r="C19" s="63">
        <f>C13-C18</f>
        <v>66</v>
      </c>
      <c r="D19" s="63">
        <f>D13-D18</f>
        <v>881</v>
      </c>
      <c r="E19" s="63">
        <f>E13-E18</f>
        <v>1206</v>
      </c>
      <c r="F19" s="12">
        <f>F13-F18</f>
        <v>2153</v>
      </c>
      <c r="G19" s="54"/>
    </row>
    <row r="20" spans="1:7" s="7" customFormat="1" ht="7.5" customHeight="1">
      <c r="A20" s="30"/>
      <c r="B20" s="30"/>
      <c r="C20" s="30"/>
      <c r="D20" s="30"/>
      <c r="E20" s="30"/>
      <c r="F20" s="30"/>
      <c r="G20" s="54"/>
    </row>
    <row r="21" spans="1:7" s="7" customFormat="1" ht="24.75" customHeight="1">
      <c r="A21" s="4" t="s">
        <v>54</v>
      </c>
      <c r="B21" s="4"/>
      <c r="C21" s="8"/>
      <c r="D21" s="8"/>
      <c r="E21" s="8"/>
      <c r="F21" s="8"/>
      <c r="G21" s="54"/>
    </row>
    <row r="22" spans="1:7" s="7" customFormat="1" ht="20.25" customHeight="1">
      <c r="A22" s="9" t="s">
        <v>8</v>
      </c>
      <c r="B22" s="39"/>
      <c r="C22" s="125" t="s">
        <v>1</v>
      </c>
      <c r="D22" s="126"/>
      <c r="E22" s="126"/>
      <c r="F22" s="127"/>
      <c r="G22" s="54"/>
    </row>
    <row r="23" spans="1:7" s="7" customFormat="1" ht="18" customHeight="1">
      <c r="A23" s="36"/>
      <c r="B23" s="40"/>
      <c r="C23" s="12" t="s">
        <v>2</v>
      </c>
      <c r="D23" s="12" t="s">
        <v>3</v>
      </c>
      <c r="E23" s="12" t="s">
        <v>4</v>
      </c>
      <c r="F23" s="24" t="s">
        <v>5</v>
      </c>
      <c r="G23" s="54"/>
    </row>
    <row r="24" spans="1:7" s="7" customFormat="1" ht="20.25" customHeight="1">
      <c r="A24" s="13" t="s">
        <v>9</v>
      </c>
      <c r="B24" s="41"/>
      <c r="C24" s="14">
        <v>41</v>
      </c>
      <c r="D24" s="14">
        <v>129</v>
      </c>
      <c r="E24" s="14">
        <v>13</v>
      </c>
      <c r="F24" s="25">
        <f aca="true" t="shared" si="1" ref="F24:F33">SUM(C24:E24)</f>
        <v>183</v>
      </c>
      <c r="G24" s="59"/>
    </row>
    <row r="25" spans="1:7" s="7" customFormat="1" ht="20.25" customHeight="1">
      <c r="A25" s="15" t="s">
        <v>10</v>
      </c>
      <c r="B25" s="42"/>
      <c r="C25" s="17">
        <v>9</v>
      </c>
      <c r="D25" s="17">
        <v>37</v>
      </c>
      <c r="E25" s="17">
        <v>1</v>
      </c>
      <c r="F25" s="26">
        <f t="shared" si="1"/>
        <v>47</v>
      </c>
      <c r="G25" s="59"/>
    </row>
    <row r="26" spans="1:7" s="7" customFormat="1" ht="20.25" customHeight="1">
      <c r="A26" s="15" t="s">
        <v>18</v>
      </c>
      <c r="B26" s="42"/>
      <c r="C26" s="17">
        <v>18</v>
      </c>
      <c r="D26" s="17">
        <v>45</v>
      </c>
      <c r="E26" s="17">
        <v>0</v>
      </c>
      <c r="F26" s="26">
        <f t="shared" si="1"/>
        <v>63</v>
      </c>
      <c r="G26" s="60"/>
    </row>
    <row r="27" spans="1:7" s="7" customFormat="1" ht="20.25" customHeight="1">
      <c r="A27" s="21" t="s">
        <v>19</v>
      </c>
      <c r="B27" s="43"/>
      <c r="C27" s="22">
        <v>11</v>
      </c>
      <c r="D27" s="22">
        <v>6</v>
      </c>
      <c r="E27" s="22">
        <v>0</v>
      </c>
      <c r="F27" s="27">
        <f t="shared" si="1"/>
        <v>17</v>
      </c>
      <c r="G27" s="59"/>
    </row>
    <row r="28" spans="1:7" s="7" customFormat="1" ht="20.25" customHeight="1">
      <c r="A28" s="15" t="s">
        <v>11</v>
      </c>
      <c r="B28" s="43"/>
      <c r="C28" s="22">
        <v>88</v>
      </c>
      <c r="D28" s="22">
        <v>40</v>
      </c>
      <c r="E28" s="22">
        <v>0</v>
      </c>
      <c r="F28" s="27">
        <f t="shared" si="1"/>
        <v>128</v>
      </c>
      <c r="G28" s="60"/>
    </row>
    <row r="29" spans="1:7" s="7" customFormat="1" ht="20.25" customHeight="1">
      <c r="A29" s="15" t="s">
        <v>45</v>
      </c>
      <c r="B29" s="43"/>
      <c r="C29" s="22">
        <v>2</v>
      </c>
      <c r="D29" s="22">
        <v>2</v>
      </c>
      <c r="E29" s="22">
        <v>0</v>
      </c>
      <c r="F29" s="27">
        <f t="shared" si="1"/>
        <v>4</v>
      </c>
      <c r="G29" s="60"/>
    </row>
    <row r="30" spans="1:7" s="7" customFormat="1" ht="20.25" customHeight="1">
      <c r="A30" s="15" t="s">
        <v>25</v>
      </c>
      <c r="B30" s="42"/>
      <c r="C30" s="17">
        <v>65</v>
      </c>
      <c r="D30" s="17">
        <v>26</v>
      </c>
      <c r="E30" s="17">
        <v>0</v>
      </c>
      <c r="F30" s="26">
        <f t="shared" si="1"/>
        <v>91</v>
      </c>
      <c r="G30" s="60"/>
    </row>
    <row r="31" spans="1:7" s="7" customFormat="1" ht="20.25" customHeight="1">
      <c r="A31" s="15" t="s">
        <v>34</v>
      </c>
      <c r="B31" s="42"/>
      <c r="C31" s="17">
        <v>51</v>
      </c>
      <c r="D31" s="17">
        <v>10</v>
      </c>
      <c r="E31" s="17">
        <v>0</v>
      </c>
      <c r="F31" s="26">
        <f t="shared" si="1"/>
        <v>61</v>
      </c>
      <c r="G31" s="60"/>
    </row>
    <row r="32" spans="1:7" s="7" customFormat="1" ht="18.75" customHeight="1">
      <c r="A32" s="15" t="s">
        <v>33</v>
      </c>
      <c r="B32" s="42"/>
      <c r="C32" s="17">
        <v>0</v>
      </c>
      <c r="D32" s="17">
        <v>1</v>
      </c>
      <c r="E32" s="17">
        <v>0</v>
      </c>
      <c r="F32" s="26">
        <f t="shared" si="1"/>
        <v>1</v>
      </c>
      <c r="G32" s="54"/>
    </row>
    <row r="33" spans="1:7" s="7" customFormat="1" ht="20.25" customHeight="1">
      <c r="A33" s="37" t="s">
        <v>26</v>
      </c>
      <c r="B33" s="44"/>
      <c r="C33" s="32">
        <v>23</v>
      </c>
      <c r="D33" s="32">
        <v>3</v>
      </c>
      <c r="E33" s="32">
        <v>0</v>
      </c>
      <c r="F33" s="33">
        <f t="shared" si="1"/>
        <v>26</v>
      </c>
      <c r="G33" s="54"/>
    </row>
    <row r="34" spans="1:7" s="7" customFormat="1" ht="20.25" customHeight="1">
      <c r="A34" s="38" t="s">
        <v>5</v>
      </c>
      <c r="B34" s="45"/>
      <c r="C34" s="12">
        <f>SUM(C24:C33)</f>
        <v>308</v>
      </c>
      <c r="D34" s="12">
        <f>SUM(D24:D33)</f>
        <v>299</v>
      </c>
      <c r="E34" s="12">
        <f>SUM(E24:E33)</f>
        <v>14</v>
      </c>
      <c r="F34" s="12">
        <f>SUM(F24:F33)</f>
        <v>621</v>
      </c>
      <c r="G34" s="54"/>
    </row>
    <row r="35" spans="1:7" s="7" customFormat="1" ht="6" customHeight="1">
      <c r="A35" s="31"/>
      <c r="B35" s="31"/>
      <c r="C35" s="30"/>
      <c r="D35" s="30"/>
      <c r="E35" s="30"/>
      <c r="F35" s="30"/>
      <c r="G35" s="54"/>
    </row>
    <row r="36" spans="1:7" s="7" customFormat="1" ht="18" customHeight="1">
      <c r="A36" s="4" t="s">
        <v>58</v>
      </c>
      <c r="B36" s="4"/>
      <c r="C36" s="8"/>
      <c r="D36" s="8"/>
      <c r="E36" s="8"/>
      <c r="F36" s="8"/>
      <c r="G36" s="54"/>
    </row>
    <row r="37" spans="1:7" s="7" customFormat="1" ht="19.5" customHeight="1">
      <c r="A37" s="9" t="s">
        <v>14</v>
      </c>
      <c r="B37" s="39"/>
      <c r="C37" s="125" t="s">
        <v>1</v>
      </c>
      <c r="D37" s="126"/>
      <c r="E37" s="126"/>
      <c r="F37" s="127"/>
      <c r="G37" s="54"/>
    </row>
    <row r="38" spans="1:7" s="7" customFormat="1" ht="18" customHeight="1">
      <c r="A38" s="36"/>
      <c r="B38" s="40"/>
      <c r="C38" s="12" t="s">
        <v>2</v>
      </c>
      <c r="D38" s="12" t="s">
        <v>3</v>
      </c>
      <c r="E38" s="12" t="s">
        <v>4</v>
      </c>
      <c r="F38" s="24" t="s">
        <v>5</v>
      </c>
      <c r="G38" s="54"/>
    </row>
    <row r="39" spans="1:7" s="34" customFormat="1" ht="20.25" customHeight="1">
      <c r="A39" s="13" t="s">
        <v>13</v>
      </c>
      <c r="B39" s="41"/>
      <c r="C39" s="14">
        <v>1</v>
      </c>
      <c r="D39" s="14">
        <v>75</v>
      </c>
      <c r="E39" s="14">
        <v>29</v>
      </c>
      <c r="F39" s="14">
        <f aca="true" t="shared" si="2" ref="F39:F47">SUM(C39:E39)</f>
        <v>105</v>
      </c>
      <c r="G39" s="61"/>
    </row>
    <row r="40" spans="1:7" s="34" customFormat="1" ht="18" customHeight="1">
      <c r="A40" s="15" t="s">
        <v>15</v>
      </c>
      <c r="B40" s="42"/>
      <c r="C40" s="17">
        <v>0</v>
      </c>
      <c r="D40" s="17">
        <v>54</v>
      </c>
      <c r="E40" s="17">
        <v>10</v>
      </c>
      <c r="F40" s="17">
        <f t="shared" si="2"/>
        <v>64</v>
      </c>
      <c r="G40" s="62"/>
    </row>
    <row r="41" spans="1:7" s="34" customFormat="1" ht="20.25" customHeight="1">
      <c r="A41" s="15" t="s">
        <v>21</v>
      </c>
      <c r="B41" s="42"/>
      <c r="C41" s="17">
        <v>0</v>
      </c>
      <c r="D41" s="17">
        <v>0</v>
      </c>
      <c r="E41" s="17">
        <v>0</v>
      </c>
      <c r="F41" s="17">
        <f t="shared" si="2"/>
        <v>0</v>
      </c>
      <c r="G41" s="57"/>
    </row>
    <row r="42" spans="1:7" s="34" customFormat="1" ht="20.25" customHeight="1">
      <c r="A42" s="15" t="s">
        <v>16</v>
      </c>
      <c r="B42" s="42"/>
      <c r="C42" s="17">
        <v>0</v>
      </c>
      <c r="D42" s="17">
        <v>14</v>
      </c>
      <c r="E42" s="17">
        <v>1</v>
      </c>
      <c r="F42" s="17">
        <f t="shared" si="2"/>
        <v>15</v>
      </c>
      <c r="G42" s="57"/>
    </row>
    <row r="43" spans="1:7" s="34" customFormat="1" ht="20.25" customHeight="1">
      <c r="A43" s="15" t="s">
        <v>29</v>
      </c>
      <c r="B43" s="42"/>
      <c r="C43" s="17">
        <v>0</v>
      </c>
      <c r="D43" s="17">
        <v>1</v>
      </c>
      <c r="E43" s="17">
        <v>0</v>
      </c>
      <c r="F43" s="17">
        <f t="shared" si="2"/>
        <v>1</v>
      </c>
      <c r="G43" s="57"/>
    </row>
    <row r="44" spans="1:7" s="34" customFormat="1" ht="20.25" customHeight="1">
      <c r="A44" s="15" t="s">
        <v>30</v>
      </c>
      <c r="B44" s="42"/>
      <c r="C44" s="17">
        <v>0</v>
      </c>
      <c r="D44" s="17">
        <v>17</v>
      </c>
      <c r="E44" s="17">
        <v>0</v>
      </c>
      <c r="F44" s="17">
        <f t="shared" si="2"/>
        <v>17</v>
      </c>
      <c r="G44" s="57"/>
    </row>
    <row r="45" spans="1:7" s="34" customFormat="1" ht="16.5" customHeight="1">
      <c r="A45" s="18" t="s">
        <v>5</v>
      </c>
      <c r="B45" s="47"/>
      <c r="C45" s="20">
        <f>SUM(C39:C44)</f>
        <v>1</v>
      </c>
      <c r="D45" s="20">
        <f>SUM(D39:D44)</f>
        <v>161</v>
      </c>
      <c r="E45" s="20">
        <f>SUM(E39:E44)</f>
        <v>40</v>
      </c>
      <c r="F45" s="20">
        <f t="shared" si="2"/>
        <v>202</v>
      </c>
      <c r="G45" s="57"/>
    </row>
    <row r="46" spans="1:7" s="34" customFormat="1" ht="20.25" customHeight="1">
      <c r="A46" s="15" t="s">
        <v>47</v>
      </c>
      <c r="B46" s="42"/>
      <c r="C46" s="102">
        <v>0</v>
      </c>
      <c r="D46" s="102">
        <v>3</v>
      </c>
      <c r="E46" s="102">
        <v>0</v>
      </c>
      <c r="F46" s="102">
        <f t="shared" si="2"/>
        <v>3</v>
      </c>
      <c r="G46" s="57"/>
    </row>
    <row r="47" spans="1:7" s="34" customFormat="1" ht="20.25" customHeight="1">
      <c r="A47" s="15" t="s">
        <v>12</v>
      </c>
      <c r="B47" s="42"/>
      <c r="C47" s="102">
        <v>0</v>
      </c>
      <c r="D47" s="102">
        <v>6</v>
      </c>
      <c r="E47" s="102">
        <v>0</v>
      </c>
      <c r="F47" s="102">
        <f t="shared" si="2"/>
        <v>6</v>
      </c>
      <c r="G47" s="57"/>
    </row>
    <row r="48" spans="1:7" s="34" customFormat="1" ht="20.25" customHeight="1">
      <c r="A48" s="46" t="s">
        <v>7</v>
      </c>
      <c r="B48" s="48"/>
      <c r="C48" s="28">
        <f>SUM(C46:C47)</f>
        <v>0</v>
      </c>
      <c r="D48" s="28">
        <f>SUM(D46:D47)</f>
        <v>9</v>
      </c>
      <c r="E48" s="28">
        <f>SUM(E46:E47)</f>
        <v>0</v>
      </c>
      <c r="F48" s="28">
        <f>SUM(F46:F47)</f>
        <v>9</v>
      </c>
      <c r="G48" s="57"/>
    </row>
    <row r="49" spans="1:7" s="34" customFormat="1" ht="20.25" customHeight="1">
      <c r="A49" s="11" t="s">
        <v>17</v>
      </c>
      <c r="B49" s="24"/>
      <c r="C49" s="12">
        <f>C45-C48</f>
        <v>1</v>
      </c>
      <c r="D49" s="12">
        <f>D45-D48</f>
        <v>152</v>
      </c>
      <c r="E49" s="12">
        <f>E45-E48</f>
        <v>40</v>
      </c>
      <c r="F49" s="12">
        <f>F45-F48</f>
        <v>193</v>
      </c>
      <c r="G49" s="57"/>
    </row>
    <row r="50" spans="3:7" s="7" customFormat="1" ht="15.75" customHeight="1">
      <c r="C50" s="3"/>
      <c r="D50" s="49" t="s">
        <v>49</v>
      </c>
      <c r="E50" s="8"/>
      <c r="F50" s="8"/>
      <c r="G50" s="54"/>
    </row>
    <row r="51" spans="1:7" s="7" customFormat="1" ht="20.25" customHeight="1">
      <c r="A51" s="34"/>
      <c r="B51" s="34"/>
      <c r="C51" s="35"/>
      <c r="D51" s="8"/>
      <c r="E51" s="8"/>
      <c r="F51" s="8"/>
      <c r="G51" s="54"/>
    </row>
    <row r="52" spans="3:7" s="5" customFormat="1" ht="24.75" customHeight="1">
      <c r="C52" s="6"/>
      <c r="D52" s="6"/>
      <c r="E52" s="6"/>
      <c r="F52" s="6"/>
      <c r="G52" s="58"/>
    </row>
  </sheetData>
  <mergeCells count="3">
    <mergeCell ref="C22:F22"/>
    <mergeCell ref="C37:F37"/>
    <mergeCell ref="B3:F3"/>
  </mergeCells>
  <printOptions/>
  <pageMargins left="0.748031496062992" right="0.748031496062992" top="0.393700787401575" bottom="0.196850393700787" header="0.511811023622047" footer="0.26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8"/>
  <sheetViews>
    <sheetView workbookViewId="0" topLeftCell="A13">
      <selection activeCell="A17" sqref="A17"/>
    </sheetView>
  </sheetViews>
  <sheetFormatPr defaultColWidth="9.140625" defaultRowHeight="24" customHeight="1"/>
  <cols>
    <col min="1" max="1" width="45.00390625" style="65" customWidth="1"/>
    <col min="2" max="2" width="18.140625" style="65" customWidth="1"/>
    <col min="3" max="3" width="13.28125" style="66" customWidth="1"/>
    <col min="4" max="4" width="16.140625" style="66" customWidth="1"/>
    <col min="5" max="5" width="8.140625" style="66" customWidth="1"/>
    <col min="6" max="6" width="11.140625" style="66" customWidth="1"/>
    <col min="7" max="16384" width="9.57421875" style="65" customWidth="1"/>
  </cols>
  <sheetData>
    <row r="1" ht="24" customHeight="1">
      <c r="A1" s="64" t="s">
        <v>50</v>
      </c>
    </row>
    <row r="2" spans="1:5" ht="18.75" customHeight="1" thickBot="1">
      <c r="A2" s="67"/>
      <c r="B2" s="68"/>
      <c r="C2" s="69"/>
      <c r="D2" s="69"/>
      <c r="E2" s="69"/>
    </row>
    <row r="3" spans="1:6" s="73" customFormat="1" ht="33" customHeight="1" thickTop="1">
      <c r="A3" s="70" t="s">
        <v>35</v>
      </c>
      <c r="B3" s="71" t="s">
        <v>36</v>
      </c>
      <c r="C3" s="70" t="s">
        <v>37</v>
      </c>
      <c r="D3" s="124" t="s">
        <v>38</v>
      </c>
      <c r="E3" s="70" t="s">
        <v>5</v>
      </c>
      <c r="F3" s="72"/>
    </row>
    <row r="4" spans="1:6" s="73" customFormat="1" ht="23.25">
      <c r="A4" s="74"/>
      <c r="B4" s="75"/>
      <c r="C4" s="74"/>
      <c r="D4" s="75"/>
      <c r="E4" s="74"/>
      <c r="F4" s="72"/>
    </row>
    <row r="5" spans="1:6" s="73" customFormat="1" ht="23.25">
      <c r="A5" s="76" t="s">
        <v>39</v>
      </c>
      <c r="B5" s="108">
        <v>1130</v>
      </c>
      <c r="C5" s="66">
        <v>119</v>
      </c>
      <c r="D5" s="77">
        <v>36</v>
      </c>
      <c r="E5" s="66">
        <f>B5-C5-D5</f>
        <v>975</v>
      </c>
      <c r="F5" s="72"/>
    </row>
    <row r="6" spans="1:8" s="73" customFormat="1" ht="23.25">
      <c r="A6" s="76" t="s">
        <v>40</v>
      </c>
      <c r="B6" s="77">
        <v>91</v>
      </c>
      <c r="C6" s="66">
        <v>1</v>
      </c>
      <c r="D6" s="77">
        <v>0</v>
      </c>
      <c r="E6" s="66">
        <f>B6-C6-D6</f>
        <v>90</v>
      </c>
      <c r="F6" s="72"/>
      <c r="H6" s="78"/>
    </row>
    <row r="7" spans="1:8" s="73" customFormat="1" ht="23.25">
      <c r="A7" s="76" t="s">
        <v>41</v>
      </c>
      <c r="B7" s="77">
        <v>47</v>
      </c>
      <c r="C7" s="66">
        <v>0</v>
      </c>
      <c r="D7" s="77">
        <v>0</v>
      </c>
      <c r="E7" s="66">
        <f>B7-C7-D7</f>
        <v>47</v>
      </c>
      <c r="F7" s="72"/>
      <c r="H7" s="78"/>
    </row>
    <row r="8" spans="1:8" s="73" customFormat="1" ht="23.25">
      <c r="A8" s="76" t="s">
        <v>48</v>
      </c>
      <c r="B8" s="77">
        <v>12</v>
      </c>
      <c r="C8" s="66">
        <v>0</v>
      </c>
      <c r="D8" s="77">
        <v>0</v>
      </c>
      <c r="E8" s="66">
        <f>B8-C8-D8</f>
        <v>12</v>
      </c>
      <c r="F8" s="72"/>
      <c r="H8" s="78"/>
    </row>
    <row r="9" spans="1:6" s="73" customFormat="1" ht="23.25">
      <c r="A9" s="79"/>
      <c r="B9" s="80">
        <f>SUM(B5:B8)</f>
        <v>1280</v>
      </c>
      <c r="C9" s="80">
        <f>SUM(C5:C8)</f>
        <v>120</v>
      </c>
      <c r="D9" s="80">
        <f>SUM(D5:D8)</f>
        <v>36</v>
      </c>
      <c r="E9" s="81">
        <f>SUM(E5:E8)</f>
        <v>1124</v>
      </c>
      <c r="F9" s="82"/>
    </row>
    <row r="10" spans="1:6" s="73" customFormat="1" ht="23.25">
      <c r="A10" s="83"/>
      <c r="B10" s="84"/>
      <c r="C10" s="85"/>
      <c r="D10" s="85"/>
      <c r="E10" s="86"/>
      <c r="F10" s="82"/>
    </row>
    <row r="11" spans="1:6" s="73" customFormat="1" ht="23.25">
      <c r="A11" s="79"/>
      <c r="B11" s="87"/>
      <c r="C11" s="88"/>
      <c r="D11" s="72"/>
      <c r="E11" s="89"/>
      <c r="F11" s="82"/>
    </row>
    <row r="12" spans="1:6" s="73" customFormat="1" ht="23.25">
      <c r="A12" s="90" t="s">
        <v>42</v>
      </c>
      <c r="B12" s="87"/>
      <c r="C12" s="88"/>
      <c r="D12" s="72"/>
      <c r="E12" s="91"/>
      <c r="F12" s="87"/>
    </row>
    <row r="13" spans="1:6" s="73" customFormat="1" ht="23.25">
      <c r="A13" s="92" t="s">
        <v>55</v>
      </c>
      <c r="B13" s="88"/>
      <c r="C13" s="93" t="s">
        <v>52</v>
      </c>
      <c r="D13" s="93"/>
      <c r="E13" s="94">
        <f>1124*100/2429</f>
        <v>46.274186908192675</v>
      </c>
      <c r="F13" s="95"/>
    </row>
    <row r="14" spans="1:6" s="73" customFormat="1" ht="24.75" customHeight="1">
      <c r="A14" s="92" t="s">
        <v>53</v>
      </c>
      <c r="B14" s="88"/>
      <c r="C14" s="93"/>
      <c r="D14" s="93"/>
      <c r="E14" s="94"/>
      <c r="F14" s="96"/>
    </row>
    <row r="15" spans="1:6" s="97" customFormat="1" ht="22.5" customHeight="1">
      <c r="A15" s="92"/>
      <c r="B15" s="98"/>
      <c r="C15" s="99"/>
      <c r="D15" s="99"/>
      <c r="E15" s="99"/>
      <c r="F15" s="99"/>
    </row>
    <row r="16" spans="1:5" ht="22.5" customHeight="1">
      <c r="A16" s="100"/>
      <c r="C16" s="101" t="s">
        <v>56</v>
      </c>
      <c r="D16" s="101"/>
      <c r="E16" s="94"/>
    </row>
    <row r="17" ht="24" customHeight="1">
      <c r="C17" s="101" t="s">
        <v>57</v>
      </c>
    </row>
    <row r="18" ht="24" customHeight="1">
      <c r="D18" s="100"/>
    </row>
  </sheetData>
  <printOptions/>
  <pageMargins left="0.2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</dc:creator>
  <cp:keywords/>
  <dc:description/>
  <cp:lastModifiedBy>xx</cp:lastModifiedBy>
  <cp:lastPrinted>2009-10-11T21:08:13Z</cp:lastPrinted>
  <dcterms:created xsi:type="dcterms:W3CDTF">2007-04-05T06:08:04Z</dcterms:created>
  <dcterms:modified xsi:type="dcterms:W3CDTF">2009-10-11T21:08:50Z</dcterms:modified>
  <cp:category/>
  <cp:version/>
  <cp:contentType/>
  <cp:contentStatus/>
</cp:coreProperties>
</file>